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ID-MIS\DATA MANAGEMENT\5 - Datasets\3 - Dairy\Quota Exchange\New layout\"/>
    </mc:Choice>
  </mc:AlternateContent>
  <bookViews>
    <workbookView xWindow="14520" yWindow="-285" windowWidth="14310" windowHeight="14055" tabRatio="599"/>
  </bookViews>
  <sheets>
    <sheet name="Quota" sheetId="1" r:id="rId1"/>
  </sheets>
  <definedNames>
    <definedName name="_xlnm.Print_Area" localSheetId="0">Quota!$A$1:$M$43</definedName>
  </definedNames>
  <calcPr calcId="162913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D27" i="1"/>
  <c r="C27" i="1"/>
  <c r="B27" i="1"/>
  <c r="H7" i="1"/>
  <c r="M39" i="1"/>
  <c r="L39" i="1"/>
  <c r="K39" i="1"/>
  <c r="J39" i="1"/>
  <c r="I39" i="1"/>
  <c r="H39" i="1"/>
  <c r="G39" i="1"/>
  <c r="F39" i="1"/>
  <c r="E39" i="1"/>
  <c r="D39" i="1"/>
  <c r="C39" i="1"/>
  <c r="B39" i="1"/>
  <c r="M35" i="1"/>
  <c r="L35" i="1"/>
  <c r="K35" i="1"/>
  <c r="J35" i="1"/>
  <c r="I35" i="1"/>
  <c r="H35" i="1"/>
  <c r="G35" i="1"/>
  <c r="F35" i="1"/>
  <c r="E35" i="1"/>
  <c r="D35" i="1"/>
  <c r="C35" i="1"/>
  <c r="B35" i="1"/>
  <c r="M31" i="1"/>
  <c r="L31" i="1"/>
  <c r="K31" i="1"/>
  <c r="J31" i="1"/>
  <c r="I31" i="1"/>
  <c r="H31" i="1"/>
  <c r="G31" i="1"/>
  <c r="E31" i="1"/>
  <c r="D31" i="1"/>
  <c r="C31" i="1"/>
  <c r="B31" i="1"/>
  <c r="M23" i="1"/>
  <c r="L23" i="1"/>
  <c r="K23" i="1"/>
  <c r="J23" i="1"/>
  <c r="I23" i="1"/>
  <c r="H23" i="1"/>
  <c r="G23" i="1"/>
  <c r="F23" i="1"/>
  <c r="E23" i="1"/>
  <c r="D23" i="1"/>
  <c r="C23" i="1"/>
  <c r="B23" i="1"/>
  <c r="M19" i="1"/>
  <c r="L19" i="1"/>
  <c r="K19" i="1"/>
  <c r="J19" i="1"/>
  <c r="I19" i="1"/>
  <c r="H19" i="1"/>
  <c r="G19" i="1"/>
  <c r="F19" i="1"/>
  <c r="E19" i="1"/>
  <c r="D19" i="1"/>
  <c r="C19" i="1"/>
  <c r="B19" i="1"/>
  <c r="M15" i="1"/>
  <c r="L15" i="1"/>
  <c r="K15" i="1"/>
  <c r="J15" i="1"/>
  <c r="I15" i="1"/>
  <c r="H15" i="1"/>
  <c r="G15" i="1"/>
  <c r="F15" i="1"/>
  <c r="E15" i="1"/>
  <c r="D15" i="1"/>
  <c r="C15" i="1"/>
  <c r="B15" i="1"/>
  <c r="M11" i="1"/>
  <c r="L11" i="1"/>
  <c r="K11" i="1"/>
  <c r="J11" i="1"/>
  <c r="I11" i="1"/>
  <c r="H11" i="1"/>
  <c r="G11" i="1"/>
  <c r="F11" i="1"/>
  <c r="E11" i="1"/>
  <c r="D11" i="1"/>
  <c r="C11" i="1"/>
  <c r="B11" i="1"/>
  <c r="M7" i="1"/>
  <c r="L7" i="1"/>
  <c r="K7" i="1"/>
  <c r="J7" i="1"/>
  <c r="I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<sst xmlns="http://schemas.openxmlformats.org/spreadsheetml/2006/main" count="56" uniqueCount="32">
  <si>
    <t>Source: Provincial Milk Boards and Agencies</t>
  </si>
  <si>
    <t>Total value (x$1,000)</t>
  </si>
  <si>
    <t>Average price ($/kg of butterfat/day)</t>
  </si>
  <si>
    <t>Quantity (kilogram of butterfat/day)</t>
  </si>
  <si>
    <t>2020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</si>
  <si>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</si>
  <si>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</si>
  <si>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</si>
  <si>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</si>
  <si>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</si>
  <si>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</si>
  <si>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</si>
  <si>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</si>
  <si>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</si>
  <si>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</si>
  <si>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</si>
  <si>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</si>
  <si>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</si>
  <si>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</si>
  <si>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</si>
  <si>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</si>
  <si>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</si>
  <si>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</si>
  <si>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</si>
  <si>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</si>
  <si>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</si>
  <si>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Monthly trade of milk quota by province</t>
  </si>
  <si>
    <t>-: No exchange or no data</t>
  </si>
  <si>
    <r>
      <rPr>
        <b/>
        <sz val="9"/>
        <rFont val="Arial"/>
        <family val="2"/>
      </rPr>
      <t>Quantity</t>
    </r>
    <r>
      <rPr>
        <sz val="9"/>
        <rFont val="Arial"/>
        <family val="2"/>
      </rPr>
      <t xml:space="preserve"> ( kg of butterfat/day): Number of kilograms of butterfat of quota of milk production traded during the month.</t>
    </r>
  </si>
  <si>
    <r>
      <rPr>
        <b/>
        <sz val="9"/>
        <rFont val="Arial"/>
        <family val="2"/>
      </rPr>
      <t>Average price</t>
    </r>
    <r>
      <rPr>
        <sz val="9"/>
        <rFont val="Arial"/>
        <family val="2"/>
      </rPr>
      <t xml:space="preserve"> ($/kg of butterfat/day): average price of kilograms of butterfat of quota of milk production traded during the month.</t>
    </r>
  </si>
  <si>
    <r>
      <rPr>
        <b/>
        <sz val="9"/>
        <rFont val="Arial"/>
        <family val="2"/>
      </rPr>
      <t>Total value</t>
    </r>
    <r>
      <rPr>
        <sz val="9"/>
        <rFont val="Arial"/>
        <family val="2"/>
      </rPr>
      <t xml:space="preserve"> (x1,000$): Total value in thousand of dollars of the traded during the month. Calculated by AAFC: Quantity x Average price = Total value</t>
    </r>
  </si>
  <si>
    <t>Compiled by Agriculture and agri-food Canada, Animal industry division, Market information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</si>
</sst>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sz val="10"/>
      <color indexed="1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rgb="FFFFFFFF"/>
        <bgColor rgb="FF96969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5" fillId="2" borderId="1" applyProtection="0">
      <alignment horizontal="right" vertical="center"/>
    </xf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/>
    <xf numFmtId="15" fontId="3" fillId="2" borderId="0" xfId="0" applyNumberFormat="1" applyFont="1" applyFill="1" applyBorder="1"/>
    <xf numFmtId="0" fontId="3" fillId="0" borderId="0" xfId="0" applyFont="1" applyFill="1" applyBorder="1"/>
    <xf numFmtId="164" fontId="3" fillId="0" borderId="0" xfId="1" applyFont="1" applyFill="1" applyBorder="1">
      <alignment horizontal="right" vertical="center"/>
    </xf>
    <xf numFmtId="0" fontId="2" fillId="0" borderId="0" xfId="0" applyFont="1" applyFill="1" applyBorder="1"/>
    <xf numFmtId="37" fontId="2" fillId="0" borderId="0" xfId="0" applyNumberFormat="1" applyFont="1" applyFill="1" applyBorder="1"/>
    <xf numFmtId="0" fontId="7" fillId="3" borderId="0" xfId="0" applyFont="1" applyFill="1"/>
    <xf numFmtId="37" fontId="6" fillId="3" borderId="2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/>
    <xf numFmtId="0" fontId="10" fillId="0" borderId="0" xfId="0" applyFont="1"/>
    <xf numFmtId="0" fontId="2" fillId="4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/>
    <xf numFmtId="37" fontId="6" fillId="3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quotePrefix="1" applyFont="1" applyFill="1" applyBorder="1"/>
    <xf numFmtId="0" fontId="12" fillId="0" borderId="0" xfId="0" applyFont="1"/>
    <xf numFmtId="0" fontId="4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5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0" borderId="9" xfId="0" applyFont="1" applyFill="1" applyBorder="1"/>
    <xf numFmtId="41" fontId="1" fillId="2" borderId="6" xfId="2" quotePrefix="1" applyNumberFormat="1" applyFont="1" applyFill="1" applyBorder="1" applyAlignment="1">
      <alignment horizontal="right" vertical="center"/>
    </xf>
    <xf numFmtId="41" fontId="1" fillId="2" borderId="8" xfId="2" quotePrefix="1" applyNumberFormat="1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7" applyFont="1" applyFill="1" applyBorder="1" applyAlignment="1">
      <alignment horizontal="center" vertical="center" wrapText="1"/>
    </xf>
    <xf numFmtId="0" fontId="11" fillId="4" borderId="6" xfId="7" applyFont="1" applyFill="1" applyBorder="1" applyAlignment="1">
      <alignment horizontal="center" vertical="center" wrapText="1"/>
    </xf>
    <xf numFmtId="0" fontId="11" fillId="4" borderId="8" xfId="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1" fontId="5" fillId="2" borderId="6" xfId="2" applyNumberFormat="1" applyFont="1" applyFill="1" applyBorder="1" applyAlignment="1">
      <alignment horizontal="right" vertical="center"/>
    </xf>
    <xf numFmtId="41" fontId="5" fillId="2" borderId="6" xfId="2" quotePrefix="1" applyNumberFormat="1" applyFont="1" applyFill="1" applyBorder="1" applyAlignment="1">
      <alignment horizontal="right" vertical="center"/>
    </xf>
    <xf numFmtId="41" fontId="5" fillId="2" borderId="8" xfId="2" applyNumberFormat="1" applyFont="1" applyFill="1" applyBorder="1" applyAlignment="1">
      <alignment horizontal="right" vertical="center"/>
    </xf>
    <xf numFmtId="43" fontId="1" fillId="2" borderId="6" xfId="2" quotePrefix="1" applyNumberFormat="1" applyFont="1" applyFill="1" applyBorder="1" applyAlignment="1">
      <alignment horizontal="left" vertical="center" indent="2"/>
    </xf>
    <xf numFmtId="43" fontId="1" fillId="2" borderId="8" xfId="2" quotePrefix="1" applyNumberFormat="1" applyFont="1" applyFill="1" applyBorder="1" applyAlignment="1">
      <alignment horizontal="left" vertical="center" indent="2"/>
    </xf>
    <xf numFmtId="43" fontId="1" fillId="2" borderId="10" xfId="2" quotePrefix="1" applyNumberFormat="1" applyFont="1" applyFill="1" applyBorder="1" applyAlignment="1">
      <alignment horizontal="left" vertical="center" indent="2"/>
    </xf>
    <xf numFmtId="43" fontId="1" fillId="7" borderId="10" xfId="2" quotePrefix="1" applyNumberFormat="1" applyFont="1" applyFill="1" applyBorder="1" applyAlignment="1">
      <alignment horizontal="left" vertical="center" indent="2"/>
    </xf>
    <xf numFmtId="41" fontId="1" fillId="2" borderId="10" xfId="2" quotePrefix="1" applyNumberFormat="1" applyFont="1" applyFill="1" applyBorder="1" applyAlignment="1">
      <alignment horizontal="right" vertical="center"/>
    </xf>
    <xf numFmtId="41" fontId="1" fillId="2" borderId="11" xfId="2" quotePrefix="1" applyNumberFormat="1" applyFont="1" applyFill="1" applyBorder="1" applyAlignment="1">
      <alignment horizontal="right" vertical="center"/>
    </xf>
    <xf numFmtId="43" fontId="5" fillId="5" borderId="6" xfId="1" applyNumberFormat="1" applyFont="1" applyFill="1" applyBorder="1" applyAlignment="1">
      <alignment horizontal="right" vertical="center"/>
    </xf>
    <xf numFmtId="43" fontId="5" fillId="5" borderId="8" xfId="1" applyNumberFormat="1" applyFont="1" applyFill="1" applyBorder="1" applyAlignment="1">
      <alignment horizontal="right" vertical="center"/>
    </xf>
    <xf numFmtId="43" fontId="5" fillId="0" borderId="6" xfId="1" applyNumberFormat="1" applyFont="1" applyFill="1" applyBorder="1" applyAlignment="1">
      <alignment horizontal="right" vertical="center"/>
    </xf>
    <xf numFmtId="43" fontId="5" fillId="6" borderId="6" xfId="1" applyNumberFormat="1" applyFont="1" applyFill="1" applyBorder="1" applyAlignment="1">
      <alignment horizontal="right" vertical="center"/>
    </xf>
    <xf numFmtId="43" fontId="5" fillId="5" borderId="6" xfId="1" quotePrefix="1" applyNumberFormat="1" applyFont="1" applyFill="1" applyBorder="1" applyAlignment="1">
      <alignment horizontal="right" vertical="center"/>
    </xf>
  </cellXfs>
  <cellStyles count="8">
    <cellStyle name="Comma" xfId="1" builtinId="3"/>
    <cellStyle name="Currency" xfId="2" builtinId="4"/>
    <cellStyle name="Currency 2" xfId="3"/>
    <cellStyle name="Currency 2 2" xfId="4"/>
    <cellStyle name="Currency 3" xfId="5"/>
    <cellStyle name="Currency 4" xfId="6"/>
    <cellStyle name="Normal" xfId="0" builtinId="0"/>
    <cellStyle name="Normal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A51"/>
  <sheetViews>
    <sheetView showGridLines="0" tabSelected="1" zoomScaleNormal="100" zoomScaleSheetLayoutView="70" zoomScalePageLayoutView="70" workbookViewId="0">
      <pane ySplit="3" topLeftCell="A4" activePane="bottomLeft" state="frozen"/>
      <selection pane="bottomLeft" activeCell="A12" sqref="A12:M12"/>
    </sheetView>
  </sheetViews>
  <sheetFormatPr defaultRowHeight="12.75" x14ac:dyDescent="0.2"/>
  <cols>
    <col min="1" max="1" width="31.42578125" style="2" customWidth="1"/>
    <col min="2" max="13" width="14" style="2" customWidth="1"/>
    <col min="14" max="17" width="9.140625" style="1"/>
    <col min="184" max="16384" width="9.140625" style="2"/>
  </cols>
  <sheetData>
    <row r="1" spans="1:183" s="15" customFormat="1" ht="31.9" customHeight="1" x14ac:dyDescent="0.4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0"/>
      <c r="O1" s="20"/>
      <c r="P1" s="20"/>
      <c r="Q1" s="2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</row>
    <row r="2" spans="1:183" ht="27.6" customHeight="1" thickBot="1" x14ac:dyDescent="0.25">
      <c r="A2" s="35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83" s="8" customFormat="1" ht="38.25" customHeight="1" x14ac:dyDescent="0.2">
      <c r="A3" s="13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9" t="s">
        <v>15</v>
      </c>
      <c r="M3" s="16" t="s">
        <v>16</v>
      </c>
      <c r="N3" s="21"/>
      <c r="O3" s="22"/>
      <c r="P3" s="22"/>
      <c r="Q3" s="2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s="12" customFormat="1" ht="15.75" customHeight="1" x14ac:dyDescent="0.2">
      <c r="A4" s="28" t="s">
        <v>17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6"/>
      <c r="O4" s="1"/>
      <c r="P4" s="1"/>
      <c r="Q4" s="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</row>
    <row r="5" spans="1:183" s="1" customFormat="1" ht="15.75" customHeight="1" x14ac:dyDescent="0.2">
      <c r="A5" s="24" t="s">
        <v>3</v>
      </c>
      <c r="B5" s="49">
        <v>91.94</v>
      </c>
      <c r="C5" s="49">
        <v>583.03</v>
      </c>
      <c r="D5" s="49">
        <v>432.92</v>
      </c>
      <c r="E5" s="49">
        <v>251.65</v>
      </c>
      <c r="F5" s="49">
        <v>337.7</v>
      </c>
      <c r="G5" s="49">
        <v>241.3</v>
      </c>
      <c r="H5" s="26">
        <v>0</v>
      </c>
      <c r="I5" s="49">
        <v>115</v>
      </c>
      <c r="J5" s="49">
        <v>1088.08</v>
      </c>
      <c r="K5" s="49">
        <v>326.49</v>
      </c>
      <c r="L5" s="49">
        <v>477.29</v>
      </c>
      <c r="M5" s="50">
        <v>338.34</v>
      </c>
      <c r="N5" s="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</row>
    <row r="6" spans="1:183" s="1" customFormat="1" ht="15.75" customHeight="1" x14ac:dyDescent="0.2">
      <c r="A6" s="24" t="s">
        <v>2</v>
      </c>
      <c r="B6" s="26">
        <v>36500</v>
      </c>
      <c r="C6" s="26">
        <v>36500</v>
      </c>
      <c r="D6" s="26">
        <v>36500</v>
      </c>
      <c r="E6" s="26">
        <v>36500</v>
      </c>
      <c r="F6" s="26">
        <v>36500</v>
      </c>
      <c r="G6" s="26">
        <v>36500</v>
      </c>
      <c r="H6" s="26">
        <v>0</v>
      </c>
      <c r="I6" s="26">
        <v>36500</v>
      </c>
      <c r="J6" s="26">
        <v>36500</v>
      </c>
      <c r="K6" s="26">
        <v>36500</v>
      </c>
      <c r="L6" s="26">
        <v>36500</v>
      </c>
      <c r="M6" s="27">
        <v>36500</v>
      </c>
      <c r="N6" s="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</row>
    <row r="7" spans="1:183" s="12" customFormat="1" ht="15.75" customHeight="1" x14ac:dyDescent="0.2">
      <c r="A7" s="24" t="s">
        <v>1</v>
      </c>
      <c r="B7" s="43">
        <f t="shared" ref="B7:M7" si="0">(B5*B6)/1000</f>
        <v>3355.81</v>
      </c>
      <c r="C7" s="43">
        <f t="shared" si="0"/>
        <v>21280.595000000001</v>
      </c>
      <c r="D7" s="43">
        <f t="shared" si="0"/>
        <v>15801.58</v>
      </c>
      <c r="E7" s="43">
        <f t="shared" si="0"/>
        <v>9185.2250000000004</v>
      </c>
      <c r="F7" s="43">
        <f t="shared" si="0"/>
        <v>12326.05</v>
      </c>
      <c r="G7" s="43">
        <f t="shared" si="0"/>
        <v>8807.4500000000007</v>
      </c>
      <c r="H7" s="26">
        <f t="shared" si="0"/>
        <v>0</v>
      </c>
      <c r="I7" s="43">
        <f t="shared" si="0"/>
        <v>4197.5</v>
      </c>
      <c r="J7" s="43">
        <f t="shared" si="0"/>
        <v>39714.92</v>
      </c>
      <c r="K7" s="43">
        <f t="shared" si="0"/>
        <v>11916.885</v>
      </c>
      <c r="L7" s="43">
        <f t="shared" si="0"/>
        <v>17421.084999999999</v>
      </c>
      <c r="M7" s="44">
        <f t="shared" si="0"/>
        <v>12349.41</v>
      </c>
      <c r="N7" s="6"/>
      <c r="O7" s="1"/>
      <c r="P7" s="1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</row>
    <row r="8" spans="1:183" s="1" customFormat="1" ht="15.75" customHeight="1" x14ac:dyDescent="0.2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</row>
    <row r="9" spans="1:183" s="1" customFormat="1" ht="15.75" customHeight="1" x14ac:dyDescent="0.2">
      <c r="A9" s="24" t="s">
        <v>3</v>
      </c>
      <c r="B9" s="49">
        <v>14</v>
      </c>
      <c r="C9" s="49">
        <v>20.29</v>
      </c>
      <c r="D9" s="49">
        <v>76.5</v>
      </c>
      <c r="E9" s="49">
        <v>102.4</v>
      </c>
      <c r="F9" s="49">
        <v>71.25</v>
      </c>
      <c r="G9" s="49">
        <v>2</v>
      </c>
      <c r="H9" s="49">
        <v>14.2</v>
      </c>
      <c r="I9" s="49">
        <v>1.36</v>
      </c>
      <c r="J9" s="51">
        <v>45.6</v>
      </c>
      <c r="K9" s="49">
        <v>75.64</v>
      </c>
      <c r="L9" s="49">
        <v>93</v>
      </c>
      <c r="M9" s="50">
        <v>102.56</v>
      </c>
      <c r="N9" s="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</row>
    <row r="10" spans="1:183" s="12" customFormat="1" ht="15.75" customHeight="1" x14ac:dyDescent="0.2">
      <c r="A10" s="24" t="s">
        <v>2</v>
      </c>
      <c r="B10" s="26">
        <v>42830</v>
      </c>
      <c r="C10" s="26">
        <v>43000</v>
      </c>
      <c r="D10" s="26">
        <v>44930</v>
      </c>
      <c r="E10" s="26">
        <v>44000</v>
      </c>
      <c r="F10" s="26">
        <v>43450</v>
      </c>
      <c r="G10" s="26">
        <v>44100</v>
      </c>
      <c r="H10" s="26">
        <v>46650</v>
      </c>
      <c r="I10" s="26">
        <v>49255</v>
      </c>
      <c r="J10" s="26">
        <v>48500</v>
      </c>
      <c r="K10" s="26">
        <v>46000</v>
      </c>
      <c r="L10" s="26">
        <v>44075</v>
      </c>
      <c r="M10" s="27">
        <v>44350</v>
      </c>
      <c r="N10" s="6"/>
      <c r="O10" s="1"/>
      <c r="P10" s="1"/>
      <c r="Q10" s="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</row>
    <row r="11" spans="1:183" s="1" customFormat="1" ht="15.75" customHeight="1" x14ac:dyDescent="0.2">
      <c r="A11" s="24" t="s">
        <v>1</v>
      </c>
      <c r="B11" s="43">
        <f t="shared" ref="B11:M11" si="1">(B9*B10)/1000</f>
        <v>599.62</v>
      </c>
      <c r="C11" s="43">
        <f t="shared" si="1"/>
        <v>872.47</v>
      </c>
      <c r="D11" s="43">
        <f t="shared" si="1"/>
        <v>3437.145</v>
      </c>
      <c r="E11" s="43">
        <f t="shared" si="1"/>
        <v>4505.6000000000004</v>
      </c>
      <c r="F11" s="43">
        <f t="shared" si="1"/>
        <v>3095.8125</v>
      </c>
      <c r="G11" s="43">
        <f t="shared" si="1"/>
        <v>88.2</v>
      </c>
      <c r="H11" s="43">
        <f t="shared" si="1"/>
        <v>662.43</v>
      </c>
      <c r="I11" s="43">
        <f t="shared" si="1"/>
        <v>66.986800000000002</v>
      </c>
      <c r="J11" s="43">
        <f t="shared" si="1"/>
        <v>2211.6</v>
      </c>
      <c r="K11" s="43">
        <f t="shared" si="1"/>
        <v>3479.44</v>
      </c>
      <c r="L11" s="43">
        <f t="shared" si="1"/>
        <v>4098.9750000000004</v>
      </c>
      <c r="M11" s="44">
        <f t="shared" si="1"/>
        <v>4548.5360000000001</v>
      </c>
      <c r="N11" s="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</row>
    <row r="12" spans="1:183" s="1" customFormat="1" ht="15.75" customHeight="1" x14ac:dyDescent="0.2">
      <c r="A12" s="37" t="s">
        <v>19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</row>
    <row r="13" spans="1:183" s="12" customFormat="1" ht="15.75" customHeight="1" x14ac:dyDescent="0.2">
      <c r="A13" s="24" t="s">
        <v>3</v>
      </c>
      <c r="B13" s="49">
        <v>10</v>
      </c>
      <c r="C13" s="49">
        <v>20.84</v>
      </c>
      <c r="D13" s="52">
        <v>4</v>
      </c>
      <c r="E13" s="52">
        <v>15.48</v>
      </c>
      <c r="F13" s="49">
        <v>33.5</v>
      </c>
      <c r="G13" s="49">
        <v>99.25</v>
      </c>
      <c r="H13" s="49">
        <v>5</v>
      </c>
      <c r="I13" s="49">
        <v>17.3</v>
      </c>
      <c r="J13" s="49">
        <v>8.85</v>
      </c>
      <c r="K13" s="49">
        <v>37.51</v>
      </c>
      <c r="L13" s="49">
        <v>16</v>
      </c>
      <c r="M13" s="50">
        <v>21</v>
      </c>
      <c r="N13" s="6"/>
      <c r="O13" s="1"/>
      <c r="P13" s="1"/>
      <c r="Q13" s="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</row>
    <row r="14" spans="1:183" s="1" customFormat="1" ht="15.75" customHeight="1" x14ac:dyDescent="0.2">
      <c r="A14" s="24" t="s">
        <v>2</v>
      </c>
      <c r="B14" s="26">
        <v>37500</v>
      </c>
      <c r="C14" s="26">
        <v>38000</v>
      </c>
      <c r="D14" s="26">
        <v>40000</v>
      </c>
      <c r="E14" s="26">
        <v>40050</v>
      </c>
      <c r="F14" s="26">
        <v>40200</v>
      </c>
      <c r="G14" s="26">
        <v>40000</v>
      </c>
      <c r="H14" s="26">
        <v>36000</v>
      </c>
      <c r="I14" s="26">
        <v>37000</v>
      </c>
      <c r="J14" s="26">
        <v>36500</v>
      </c>
      <c r="K14" s="26">
        <v>36000</v>
      </c>
      <c r="L14" s="26">
        <v>35500</v>
      </c>
      <c r="M14" s="27">
        <v>36500</v>
      </c>
      <c r="N14" s="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</row>
    <row r="15" spans="1:183" s="1" customFormat="1" ht="15.75" customHeight="1" x14ac:dyDescent="0.2">
      <c r="A15" s="24" t="s">
        <v>1</v>
      </c>
      <c r="B15" s="43">
        <f t="shared" ref="B15:M15" si="2">(B13*B14)/1000</f>
        <v>375</v>
      </c>
      <c r="C15" s="43">
        <f t="shared" si="2"/>
        <v>791.92</v>
      </c>
      <c r="D15" s="43">
        <f t="shared" si="2"/>
        <v>160</v>
      </c>
      <c r="E15" s="43">
        <f t="shared" si="2"/>
        <v>619.97400000000005</v>
      </c>
      <c r="F15" s="43">
        <f t="shared" si="2"/>
        <v>1346.7</v>
      </c>
      <c r="G15" s="43">
        <f t="shared" si="2"/>
        <v>3970</v>
      </c>
      <c r="H15" s="43">
        <f t="shared" si="2"/>
        <v>180</v>
      </c>
      <c r="I15" s="43">
        <f t="shared" si="2"/>
        <v>640.1</v>
      </c>
      <c r="J15" s="43">
        <f t="shared" si="2"/>
        <v>323.02499999999998</v>
      </c>
      <c r="K15" s="43">
        <f t="shared" si="2"/>
        <v>1350.36</v>
      </c>
      <c r="L15" s="43">
        <f t="shared" si="2"/>
        <v>568</v>
      </c>
      <c r="M15" s="44">
        <f t="shared" si="2"/>
        <v>766.5</v>
      </c>
      <c r="N15" s="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</row>
    <row r="16" spans="1:183" s="12" customFormat="1" ht="15.75" customHeight="1" x14ac:dyDescent="0.2">
      <c r="A16" s="28" t="s">
        <v>20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6"/>
      <c r="O16" s="1"/>
      <c r="P16" s="1"/>
      <c r="Q16" s="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</row>
    <row r="17" spans="1:183" s="1" customFormat="1" ht="15.75" customHeight="1" x14ac:dyDescent="0.2">
      <c r="A17" s="24" t="s">
        <v>3</v>
      </c>
      <c r="B17" s="49">
        <v>78.7</v>
      </c>
      <c r="C17" s="49">
        <v>72.22</v>
      </c>
      <c r="D17" s="49">
        <v>72.22</v>
      </c>
      <c r="E17" s="49">
        <v>108.35</v>
      </c>
      <c r="F17" s="49">
        <v>55</v>
      </c>
      <c r="G17" s="49">
        <v>32</v>
      </c>
      <c r="H17" s="49">
        <v>80.5</v>
      </c>
      <c r="I17" s="49">
        <v>235.7</v>
      </c>
      <c r="J17" s="49">
        <v>144.63</v>
      </c>
      <c r="K17" s="49">
        <v>141.1</v>
      </c>
      <c r="L17" s="49">
        <v>105</v>
      </c>
      <c r="M17" s="50">
        <v>54.76</v>
      </c>
      <c r="N17" s="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</row>
    <row r="18" spans="1:183" s="1" customFormat="1" ht="15.75" customHeight="1" x14ac:dyDescent="0.2">
      <c r="A18" s="24" t="s">
        <v>2</v>
      </c>
      <c r="B18" s="26">
        <v>28507</v>
      </c>
      <c r="C18" s="26">
        <v>29999</v>
      </c>
      <c r="D18" s="26">
        <v>30099</v>
      </c>
      <c r="E18" s="26">
        <v>30900</v>
      </c>
      <c r="F18" s="26">
        <v>32601</v>
      </c>
      <c r="G18" s="26">
        <v>33750</v>
      </c>
      <c r="H18" s="26">
        <v>33502</v>
      </c>
      <c r="I18" s="26">
        <v>32550</v>
      </c>
      <c r="J18" s="26">
        <v>32100</v>
      </c>
      <c r="K18" s="26">
        <v>32000</v>
      </c>
      <c r="L18" s="26">
        <v>32900</v>
      </c>
      <c r="M18" s="27">
        <v>33617</v>
      </c>
      <c r="N18" s="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</row>
    <row r="19" spans="1:183" s="12" customFormat="1" ht="15.75" customHeight="1" x14ac:dyDescent="0.2">
      <c r="A19" s="24" t="s">
        <v>1</v>
      </c>
      <c r="B19" s="43">
        <f t="shared" ref="B19:M19" si="3">(B17*B18)/1000</f>
        <v>2243.5009</v>
      </c>
      <c r="C19" s="43">
        <f t="shared" si="3"/>
        <v>2166.5277799999999</v>
      </c>
      <c r="D19" s="43">
        <f t="shared" si="3"/>
        <v>2173.7497799999996</v>
      </c>
      <c r="E19" s="43">
        <f t="shared" si="3"/>
        <v>3348.0149999999999</v>
      </c>
      <c r="F19" s="43">
        <f t="shared" si="3"/>
        <v>1793.0550000000001</v>
      </c>
      <c r="G19" s="43">
        <f t="shared" si="3"/>
        <v>1080</v>
      </c>
      <c r="H19" s="43">
        <f t="shared" si="3"/>
        <v>2696.9110000000001</v>
      </c>
      <c r="I19" s="43">
        <f t="shared" si="3"/>
        <v>7672.0349999999999</v>
      </c>
      <c r="J19" s="43">
        <f t="shared" si="3"/>
        <v>4642.6229999999996</v>
      </c>
      <c r="K19" s="43">
        <f t="shared" si="3"/>
        <v>4515.2</v>
      </c>
      <c r="L19" s="43">
        <f t="shared" si="3"/>
        <v>3454.5</v>
      </c>
      <c r="M19" s="44">
        <f t="shared" si="3"/>
        <v>1840.8669199999999</v>
      </c>
      <c r="N19" s="6"/>
      <c r="O19" s="1"/>
      <c r="P19" s="1"/>
      <c r="Q19" s="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</row>
    <row r="20" spans="1:183" s="1" customFormat="1" ht="15.75" customHeight="1" x14ac:dyDescent="0.2">
      <c r="A20" s="28" t="s">
        <v>21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</row>
    <row r="21" spans="1:183" s="1" customFormat="1" ht="15.75" customHeight="1" x14ac:dyDescent="0.2">
      <c r="A21" s="24" t="s">
        <v>3</v>
      </c>
      <c r="B21" s="49">
        <v>428</v>
      </c>
      <c r="C21" s="49">
        <v>280.24</v>
      </c>
      <c r="D21" s="49">
        <v>288.38</v>
      </c>
      <c r="E21" s="52">
        <v>437.18</v>
      </c>
      <c r="F21" s="49">
        <v>256.10000000000002</v>
      </c>
      <c r="G21" s="49">
        <v>496</v>
      </c>
      <c r="H21" s="49">
        <v>163.55000000000001</v>
      </c>
      <c r="I21" s="49">
        <v>179.19</v>
      </c>
      <c r="J21" s="51">
        <v>323.73</v>
      </c>
      <c r="K21" s="49">
        <v>255.78</v>
      </c>
      <c r="L21" s="49">
        <v>217.51</v>
      </c>
      <c r="M21" s="50">
        <v>168.32</v>
      </c>
      <c r="N21" s="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</row>
    <row r="22" spans="1:183" s="12" customFormat="1" ht="15.75" customHeight="1" x14ac:dyDescent="0.2">
      <c r="A22" s="24" t="s">
        <v>2</v>
      </c>
      <c r="B22" s="26">
        <v>24000</v>
      </c>
      <c r="C22" s="26">
        <v>24000</v>
      </c>
      <c r="D22" s="26">
        <v>24000</v>
      </c>
      <c r="E22" s="26">
        <v>24000</v>
      </c>
      <c r="F22" s="26">
        <v>24000</v>
      </c>
      <c r="G22" s="26">
        <v>24000</v>
      </c>
      <c r="H22" s="26">
        <v>24000</v>
      </c>
      <c r="I22" s="26">
        <v>24000</v>
      </c>
      <c r="J22" s="26">
        <v>24000</v>
      </c>
      <c r="K22" s="26">
        <v>24000</v>
      </c>
      <c r="L22" s="26">
        <v>24000</v>
      </c>
      <c r="M22" s="27">
        <v>24000</v>
      </c>
      <c r="N22" s="6"/>
      <c r="O22" s="1"/>
      <c r="P22" s="1"/>
      <c r="Q22" s="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</row>
    <row r="23" spans="1:183" s="1" customFormat="1" ht="15.75" customHeight="1" x14ac:dyDescent="0.2">
      <c r="A23" s="24" t="s">
        <v>1</v>
      </c>
      <c r="B23" s="43">
        <f t="shared" ref="B23:M23" si="4">(B21*B22)/1000</f>
        <v>10272</v>
      </c>
      <c r="C23" s="43">
        <f t="shared" si="4"/>
        <v>6725.76</v>
      </c>
      <c r="D23" s="43">
        <f t="shared" si="4"/>
        <v>6921.12</v>
      </c>
      <c r="E23" s="43">
        <f t="shared" si="4"/>
        <v>10492.32</v>
      </c>
      <c r="F23" s="43">
        <f t="shared" si="4"/>
        <v>6146.4000000000005</v>
      </c>
      <c r="G23" s="43">
        <f t="shared" si="4"/>
        <v>11904</v>
      </c>
      <c r="H23" s="43">
        <f t="shared" si="4"/>
        <v>3925.2000000000003</v>
      </c>
      <c r="I23" s="43">
        <f t="shared" si="4"/>
        <v>4300.5600000000004</v>
      </c>
      <c r="J23" s="43">
        <f t="shared" si="4"/>
        <v>7769.52</v>
      </c>
      <c r="K23" s="43">
        <f t="shared" si="4"/>
        <v>6138.72</v>
      </c>
      <c r="L23" s="43">
        <f t="shared" si="4"/>
        <v>5220.24</v>
      </c>
      <c r="M23" s="44">
        <f t="shared" si="4"/>
        <v>4039.68</v>
      </c>
      <c r="N23" s="6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</row>
    <row r="24" spans="1:183" s="1" customFormat="1" ht="15.75" customHeight="1" x14ac:dyDescent="0.2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</row>
    <row r="25" spans="1:183" s="12" customFormat="1" ht="15.75" customHeight="1" x14ac:dyDescent="0.2">
      <c r="A25" s="24" t="s">
        <v>3</v>
      </c>
      <c r="B25" s="49">
        <v>387.28</v>
      </c>
      <c r="C25" s="49">
        <v>422.22</v>
      </c>
      <c r="D25" s="49">
        <v>715.55</v>
      </c>
      <c r="E25" s="52">
        <v>1096.25</v>
      </c>
      <c r="F25" s="49">
        <v>762.91</v>
      </c>
      <c r="G25" s="49">
        <v>551.5</v>
      </c>
      <c r="H25" s="49">
        <v>301.12</v>
      </c>
      <c r="I25" s="49">
        <v>197.23</v>
      </c>
      <c r="J25" s="51">
        <v>732.32</v>
      </c>
      <c r="K25" s="49">
        <v>515.29</v>
      </c>
      <c r="L25" s="49">
        <v>322.32</v>
      </c>
      <c r="M25" s="50">
        <v>230.29</v>
      </c>
      <c r="N25" s="6"/>
      <c r="O25" s="1"/>
      <c r="P25" s="1"/>
      <c r="Q25" s="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</row>
    <row r="26" spans="1:183" s="1" customFormat="1" ht="15.75" customHeight="1" x14ac:dyDescent="0.2">
      <c r="A26" s="24" t="s">
        <v>2</v>
      </c>
      <c r="B26" s="26">
        <v>24000</v>
      </c>
      <c r="C26" s="26">
        <v>24000</v>
      </c>
      <c r="D26" s="26">
        <v>24000</v>
      </c>
      <c r="E26" s="26">
        <v>24000</v>
      </c>
      <c r="F26" s="26">
        <v>24000</v>
      </c>
      <c r="G26" s="26">
        <v>24000</v>
      </c>
      <c r="H26" s="26">
        <v>24000</v>
      </c>
      <c r="I26" s="26">
        <v>24000</v>
      </c>
      <c r="J26" s="26">
        <v>24000</v>
      </c>
      <c r="K26" s="26">
        <v>24000</v>
      </c>
      <c r="L26" s="26">
        <v>24000</v>
      </c>
      <c r="M26" s="27">
        <v>24000</v>
      </c>
      <c r="N26" s="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</row>
    <row r="27" spans="1:183" s="1" customFormat="1" ht="15.75" customHeight="1" x14ac:dyDescent="0.2">
      <c r="A27" s="24" t="s">
        <v>1</v>
      </c>
      <c r="B27" s="43">
        <f t="shared" ref="B27:M27" si="5">(B25*B26)/1000</f>
        <v>9294.7199999999993</v>
      </c>
      <c r="C27" s="43">
        <f t="shared" si="5"/>
        <v>10133.280000000001</v>
      </c>
      <c r="D27" s="43">
        <f t="shared" si="5"/>
        <v>17173.2</v>
      </c>
      <c r="E27" s="43">
        <f t="shared" si="5"/>
        <v>26310</v>
      </c>
      <c r="F27" s="43">
        <f t="shared" si="5"/>
        <v>18309.84</v>
      </c>
      <c r="G27" s="43">
        <f t="shared" si="5"/>
        <v>13236</v>
      </c>
      <c r="H27" s="43">
        <f t="shared" si="5"/>
        <v>7226.88</v>
      </c>
      <c r="I27" s="43">
        <f t="shared" si="5"/>
        <v>4733.5200000000004</v>
      </c>
      <c r="J27" s="43">
        <f t="shared" si="5"/>
        <v>17575.68</v>
      </c>
      <c r="K27" s="43">
        <f t="shared" si="5"/>
        <v>12366.96</v>
      </c>
      <c r="L27" s="43">
        <f t="shared" si="5"/>
        <v>7735.68</v>
      </c>
      <c r="M27" s="44">
        <f t="shared" si="5"/>
        <v>5526.96</v>
      </c>
      <c r="N27" s="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</row>
    <row r="28" spans="1:183" s="12" customFormat="1" ht="15.75" customHeight="1" x14ac:dyDescent="0.2">
      <c r="A28" s="28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6"/>
      <c r="O28" s="1"/>
      <c r="P28" s="1"/>
      <c r="Q28" s="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</row>
    <row r="29" spans="1:183" s="1" customFormat="1" ht="15.75" customHeight="1" x14ac:dyDescent="0.2">
      <c r="A29" s="24" t="s">
        <v>3</v>
      </c>
      <c r="B29" s="49">
        <v>7</v>
      </c>
      <c r="C29" s="49">
        <v>33.5</v>
      </c>
      <c r="D29" s="49">
        <v>14.1</v>
      </c>
      <c r="E29" s="49">
        <v>99.9</v>
      </c>
      <c r="F29" s="26">
        <v>0</v>
      </c>
      <c r="G29" s="49">
        <v>58.6</v>
      </c>
      <c r="H29" s="49">
        <v>5</v>
      </c>
      <c r="I29" s="49">
        <v>42.6</v>
      </c>
      <c r="J29" s="51">
        <v>0.5</v>
      </c>
      <c r="K29" s="51">
        <v>2.2000000000000002</v>
      </c>
      <c r="L29" s="49">
        <v>29.1</v>
      </c>
      <c r="M29" s="50">
        <v>4.5999999999999996</v>
      </c>
      <c r="N29" s="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</row>
    <row r="30" spans="1:183" s="1" customFormat="1" ht="15.75" customHeight="1" x14ac:dyDescent="0.2">
      <c r="A30" s="24" t="s">
        <v>2</v>
      </c>
      <c r="B30" s="26">
        <v>24000</v>
      </c>
      <c r="C30" s="26">
        <v>24000</v>
      </c>
      <c r="D30" s="26">
        <v>24000</v>
      </c>
      <c r="E30" s="26">
        <v>24000</v>
      </c>
      <c r="F30" s="26">
        <v>0</v>
      </c>
      <c r="G30" s="26">
        <v>23900</v>
      </c>
      <c r="H30" s="26">
        <v>24000</v>
      </c>
      <c r="I30" s="26">
        <v>24000</v>
      </c>
      <c r="J30" s="26">
        <v>24000</v>
      </c>
      <c r="K30" s="26">
        <v>24000</v>
      </c>
      <c r="L30" s="26">
        <v>24000</v>
      </c>
      <c r="M30" s="27">
        <v>24000</v>
      </c>
      <c r="N30" s="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</row>
    <row r="31" spans="1:183" s="12" customFormat="1" ht="15.75" customHeight="1" x14ac:dyDescent="0.2">
      <c r="A31" s="24" t="s">
        <v>1</v>
      </c>
      <c r="B31" s="43">
        <f t="shared" ref="B31:M31" si="6">(B29*B30)/1000</f>
        <v>168</v>
      </c>
      <c r="C31" s="43">
        <f t="shared" si="6"/>
        <v>804</v>
      </c>
      <c r="D31" s="43">
        <f t="shared" si="6"/>
        <v>338.4</v>
      </c>
      <c r="E31" s="43">
        <f t="shared" si="6"/>
        <v>2397.6</v>
      </c>
      <c r="F31" s="26">
        <v>0</v>
      </c>
      <c r="G31" s="43">
        <f t="shared" si="6"/>
        <v>1400.54</v>
      </c>
      <c r="H31" s="43">
        <f t="shared" si="6"/>
        <v>120</v>
      </c>
      <c r="I31" s="43">
        <f t="shared" si="6"/>
        <v>1022.4</v>
      </c>
      <c r="J31" s="43">
        <f t="shared" si="6"/>
        <v>12</v>
      </c>
      <c r="K31" s="43">
        <f t="shared" si="6"/>
        <v>52.800000000000004</v>
      </c>
      <c r="L31" s="43">
        <f t="shared" si="6"/>
        <v>698.4</v>
      </c>
      <c r="M31" s="44">
        <f t="shared" si="6"/>
        <v>110.39999999999999</v>
      </c>
      <c r="N31" s="6"/>
      <c r="O31" s="1"/>
      <c r="P31" s="1"/>
      <c r="Q31" s="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</row>
    <row r="32" spans="1:183" s="1" customFormat="1" ht="15.75" customHeight="1" x14ac:dyDescent="0.2">
      <c r="A32" s="28" t="s">
        <v>24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</row>
    <row r="33" spans="1:13" ht="15.75" customHeight="1" x14ac:dyDescent="0.2">
      <c r="A33" s="24" t="s">
        <v>3</v>
      </c>
      <c r="B33" s="26">
        <v>0</v>
      </c>
      <c r="C33" s="53">
        <v>3.4</v>
      </c>
      <c r="D33" s="49">
        <v>3.05</v>
      </c>
      <c r="E33" s="53">
        <v>48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49">
        <v>2</v>
      </c>
      <c r="L33" s="26">
        <v>0</v>
      </c>
      <c r="M33" s="50">
        <v>2.64</v>
      </c>
    </row>
    <row r="34" spans="1:13" ht="15.75" customHeight="1" x14ac:dyDescent="0.2">
      <c r="A34" s="24" t="s">
        <v>2</v>
      </c>
      <c r="B34" s="26">
        <v>0</v>
      </c>
      <c r="C34" s="26">
        <v>24000</v>
      </c>
      <c r="D34" s="26">
        <v>24000</v>
      </c>
      <c r="E34" s="26">
        <v>24000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24000</v>
      </c>
      <c r="L34" s="26">
        <v>0</v>
      </c>
      <c r="M34" s="27">
        <v>24000</v>
      </c>
    </row>
    <row r="35" spans="1:13" ht="15.75" customHeight="1" x14ac:dyDescent="0.2">
      <c r="A35" s="24" t="s">
        <v>1</v>
      </c>
      <c r="B35" s="26">
        <f t="shared" ref="B35:M35" si="7">(B33*B34)/1000</f>
        <v>0</v>
      </c>
      <c r="C35" s="43">
        <f t="shared" si="7"/>
        <v>81.599999999999994</v>
      </c>
      <c r="D35" s="43">
        <f t="shared" si="7"/>
        <v>73.2</v>
      </c>
      <c r="E35" s="43">
        <f t="shared" si="7"/>
        <v>1152</v>
      </c>
      <c r="F35" s="26">
        <f t="shared" si="7"/>
        <v>0</v>
      </c>
      <c r="G35" s="26">
        <f t="shared" si="7"/>
        <v>0</v>
      </c>
      <c r="H35" s="26">
        <f t="shared" si="7"/>
        <v>0</v>
      </c>
      <c r="I35" s="26">
        <f t="shared" si="7"/>
        <v>0</v>
      </c>
      <c r="J35" s="26">
        <f t="shared" si="7"/>
        <v>0</v>
      </c>
      <c r="K35" s="43">
        <f t="shared" si="7"/>
        <v>48</v>
      </c>
      <c r="L35" s="26">
        <f t="shared" si="7"/>
        <v>0</v>
      </c>
      <c r="M35" s="44">
        <f t="shared" si="7"/>
        <v>63.36</v>
      </c>
    </row>
    <row r="36" spans="1:13" ht="15.75" customHeight="1" x14ac:dyDescent="0.2">
      <c r="A36" s="28" t="s">
        <v>25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</row>
    <row r="37" spans="1:13" ht="15.75" customHeight="1" x14ac:dyDescent="0.2">
      <c r="A37" s="23" t="s">
        <v>3</v>
      </c>
      <c r="B37" s="26">
        <v>0</v>
      </c>
      <c r="C37" s="49">
        <v>2.4</v>
      </c>
      <c r="D37" s="26">
        <v>0</v>
      </c>
      <c r="E37" s="49">
        <v>21.6</v>
      </c>
      <c r="F37" s="49">
        <v>17.739999999999998</v>
      </c>
      <c r="G37" s="26">
        <v>0</v>
      </c>
      <c r="H37" s="26">
        <v>0</v>
      </c>
      <c r="I37" s="26">
        <v>0</v>
      </c>
      <c r="J37" s="26">
        <v>0</v>
      </c>
      <c r="K37" s="49">
        <v>341.3</v>
      </c>
      <c r="L37" s="49">
        <v>26.33</v>
      </c>
      <c r="M37" s="27">
        <v>0</v>
      </c>
    </row>
    <row r="38" spans="1:13" ht="15.75" customHeight="1" x14ac:dyDescent="0.2">
      <c r="A38" s="23" t="s">
        <v>2</v>
      </c>
      <c r="B38" s="40">
        <v>0</v>
      </c>
      <c r="C38" s="40">
        <v>24000</v>
      </c>
      <c r="D38" s="40">
        <v>0</v>
      </c>
      <c r="E38" s="40">
        <v>24000</v>
      </c>
      <c r="F38" s="40">
        <v>24000</v>
      </c>
      <c r="G38" s="41">
        <v>0</v>
      </c>
      <c r="H38" s="41">
        <v>0</v>
      </c>
      <c r="I38" s="41">
        <v>0</v>
      </c>
      <c r="J38" s="41">
        <v>0</v>
      </c>
      <c r="K38" s="40">
        <v>24000</v>
      </c>
      <c r="L38" s="40">
        <v>24000</v>
      </c>
      <c r="M38" s="42">
        <v>0</v>
      </c>
    </row>
    <row r="39" spans="1:13" ht="15.75" customHeight="1" thickBot="1" x14ac:dyDescent="0.25">
      <c r="A39" s="25" t="s">
        <v>1</v>
      </c>
      <c r="B39" s="47">
        <f t="shared" ref="B39:M39" si="8">(B37*B38)/1000</f>
        <v>0</v>
      </c>
      <c r="C39" s="45">
        <f t="shared" si="8"/>
        <v>57.6</v>
      </c>
      <c r="D39" s="47">
        <f t="shared" si="8"/>
        <v>0</v>
      </c>
      <c r="E39" s="45">
        <f t="shared" si="8"/>
        <v>518.40000000000009</v>
      </c>
      <c r="F39" s="45">
        <f t="shared" si="8"/>
        <v>425.75999999999993</v>
      </c>
      <c r="G39" s="47">
        <f t="shared" si="8"/>
        <v>0</v>
      </c>
      <c r="H39" s="47">
        <f t="shared" si="8"/>
        <v>0</v>
      </c>
      <c r="I39" s="47">
        <f t="shared" si="8"/>
        <v>0</v>
      </c>
      <c r="J39" s="47">
        <f t="shared" si="8"/>
        <v>0</v>
      </c>
      <c r="K39" s="46">
        <f t="shared" si="8"/>
        <v>8191.2</v>
      </c>
      <c r="L39" s="45">
        <f t="shared" si="8"/>
        <v>631.91999999999996</v>
      </c>
      <c r="M39" s="48">
        <f t="shared" si="8"/>
        <v>0</v>
      </c>
    </row>
    <row r="40" spans="1:13" ht="7.5" customHeight="1" x14ac:dyDescent="0.2">
      <c r="A40" s="10"/>
      <c r="B40" s="4"/>
      <c r="C40" s="4"/>
      <c r="D40" s="4"/>
      <c r="E40" s="4"/>
      <c r="F40" s="4"/>
      <c r="G40" s="5"/>
      <c r="H40" s="4"/>
      <c r="I40" s="4"/>
      <c r="J40" s="4"/>
      <c r="K40" s="6"/>
      <c r="L40" s="7"/>
      <c r="M40" s="7"/>
    </row>
    <row r="41" spans="1:13" x14ac:dyDescent="0.2">
      <c r="A41" s="18" t="s">
        <v>27</v>
      </c>
      <c r="B41" s="1"/>
    </row>
    <row r="42" spans="1:13" x14ac:dyDescent="0.2">
      <c r="A42" s="18" t="s">
        <v>28</v>
      </c>
      <c r="B42" s="1"/>
    </row>
    <row r="43" spans="1:13" x14ac:dyDescent="0.2">
      <c r="A43" s="18" t="s">
        <v>29</v>
      </c>
      <c r="B43" s="1"/>
    </row>
    <row r="44" spans="1:13" x14ac:dyDescent="0.2">
      <c r="A44" s="18" t="s">
        <v>30</v>
      </c>
      <c r="B44" s="3"/>
    </row>
    <row r="45" spans="1:13" x14ac:dyDescent="0.2">
      <c r="A45" s="17" t="s">
        <v>0</v>
      </c>
    </row>
    <row r="46" spans="1:13" x14ac:dyDescent="0.2">
      <c r="A46" s="19" t="s">
        <v>31</v>
      </c>
    </row>
    <row r="47" spans="1:13" x14ac:dyDescent="0.2">
      <c r="A47" s="11"/>
    </row>
    <row r="51" spans="11:11" x14ac:dyDescent="0.2">
      <c r="K51"/>
    </row>
  </sheetData>
  <sortState ref="A8:GA9">
    <sortCondition ref="A8"/>
  </sortState>
  <mergeCells count="11">
    <mergeCell ref="A1:M1"/>
    <mergeCell ref="A2:M2"/>
    <mergeCell ref="A8:M8"/>
    <mergeCell ref="A12:M12"/>
    <mergeCell ref="A4:M4"/>
    <mergeCell ref="A32:M32"/>
    <mergeCell ref="A36:M36"/>
    <mergeCell ref="A16:M16"/>
    <mergeCell ref="A20:M20"/>
    <mergeCell ref="A28:M28"/>
    <mergeCell ref="A24:M24"/>
  </mergeCells>
  <phoneticPr fontId="0" type="noConversion"/>
  <printOptions horizontalCentered="1"/>
  <pageMargins left="0.5" right="0.5" top="0.5" bottom="0.5" header="0.3" footer="0.3"/>
  <pageSetup scale="66" orientation="landscape" r:id="rId1"/>
  <headerFooter alignWithMargins="0">
    <oddHeader>&amp;L&amp;G&amp;R&amp;G</oddHead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</vt:lpstr>
      <vt:lpstr>Quota!Print_Area</vt:lpstr>
    </vt:vector>
  </TitlesOfParts>
  <Company>AGRICULTURE &amp; AGRI-FOOD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MISB-USER</dc:creator>
  <cp:lastModifiedBy>Potvin, Roxanne</cp:lastModifiedBy>
  <cp:lastPrinted>2020-03-17T19:12:04Z</cp:lastPrinted>
  <dcterms:created xsi:type="dcterms:W3CDTF">1998-11-24T13:14:09Z</dcterms:created>
  <dcterms:modified xsi:type="dcterms:W3CDTF">2021-10-19T15:02:04Z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